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<sst xmlns="http://schemas.openxmlformats.org/spreadsheetml/2006/main" count="294" uniqueCount="109">
  <si>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</si>
  <si>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</si>
  <si>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</si>
  <si>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</si>
  <si>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</si>
  <si>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</si>
  <si>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</si>
  <si>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</si>
  <si>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</si>
  <si>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</si>
  <si>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</si>
  <si>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</si>
  <si>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</si>
  <si>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</si>
  <si>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</si>
  <si>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</si>
  <si>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</si>
  <si>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</si>
  <si>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</si>
  <si>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</si>
  <si>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</si>
  <si>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</si>
  <si>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</si>
  <si>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</si>
  <si>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</si>
  <si>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</si>
  <si>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</si>
  <si>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</si>
  <si>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</si>
  <si>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</si>
  <si>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</si>
  <si>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</si>
  <si>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</si>
  <si>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</si>
  <si>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</si>
  <si>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</si>
  <si>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</si>
  <si>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</si>
  <si>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</si>
  <si>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</si>
  <si>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</si>
  <si>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</si>
  <si>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</si>
  <si>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</si>
  <si>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</si>
  <si>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</si>
  <si>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</si>
  <si>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</si>
  <si>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</si>
  <si>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</si>
  <si>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</si>
  <si>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</si>
  <si>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</si>
  <si>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</si>
  <si>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</si>
  <si>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</si>
  <si>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</si>
  <si>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</si>
  <si>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</si>
  <si>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</si>
  <si>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</si>
  <si>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</si>
  <si>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</si>
  <si>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</si>
  <si>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</si>
  <si>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</si>
  <si>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</si>
  <si>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</si>
  <si>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</si>
  <si>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</si>
  <si>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</si>
  <si>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</si>
  <si>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</si>
  <si>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</si>
  <si>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</si>
  <si>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</si>
  <si>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</si>
  <si>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</si>
  <si>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</si>
  <si>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</si>
  <si>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</si>
  <si>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</si>
  <si>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</si>
  <si>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</si>
  <si>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</si>
  <si>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</si>
  <si>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</si>
  <si>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</si>
  <si>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</si>
  <si>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</si>
  <si>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</si>
  <si>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</si>
  <si>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</si>
  <si>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</si>
  <si>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</si>
  <si>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</si>
  <si>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</si>
  <si>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</si>
  <si>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</si>
  <si>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</si>
  <si>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</si>
  <si>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</si>
  <si>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</si>
  <si>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</si>
  <si>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09.07.2019</t>
  </si>
  <si>
    <r>
      <t xml:space="preserve">станом на 09.07.2019р.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</si>
  <si>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</si>
  <si>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</si>
  <si>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09.07.2019р.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</si>
</sst>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"/>
      <color indexed="8"/>
      <name val="Times New Roman"/>
      <family val="1"/>
    </font>
    <font>
      <sz val="3.45"/>
      <color indexed="8"/>
      <name val="Times New Roman"/>
      <family val="1"/>
    </font>
    <font>
      <sz val="4.8"/>
      <color indexed="8"/>
      <name val="Times New Roman"/>
      <family val="1"/>
    </font>
    <font>
      <sz val="8.05"/>
      <color indexed="8"/>
      <name val="Times New Roman"/>
      <family val="1"/>
    </font>
    <font>
      <sz val="7.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8119339"/>
        <c:axId val="7529732"/>
      </c:lineChart>
      <c:catAx>
        <c:axId val="38119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29732"/>
        <c:crosses val="autoZero"/>
        <c:auto val="0"/>
        <c:lblOffset val="100"/>
        <c:tickLblSkip val="1"/>
        <c:noMultiLvlLbl val="0"/>
      </c:catAx>
      <c:valAx>
        <c:axId val="75297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193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58725"/>
        <c:axId val="5928526"/>
      </c:lineChart>
      <c:catAx>
        <c:axId val="6587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8526"/>
        <c:crosses val="autoZero"/>
        <c:auto val="0"/>
        <c:lblOffset val="100"/>
        <c:tickLblSkip val="1"/>
        <c:noMultiLvlLbl val="0"/>
      </c:catAx>
      <c:valAx>
        <c:axId val="592852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7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3356735"/>
        <c:axId val="10448568"/>
      </c:lineChart>
      <c:catAx>
        <c:axId val="533567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48568"/>
        <c:crosses val="autoZero"/>
        <c:auto val="0"/>
        <c:lblOffset val="100"/>
        <c:tickLblSkip val="1"/>
        <c:noMultiLvlLbl val="0"/>
      </c:catAx>
      <c:valAx>
        <c:axId val="1044856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567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27650"/>
        <c:crosses val="autoZero"/>
        <c:auto val="0"/>
        <c:lblOffset val="100"/>
        <c:tickLblSkip val="1"/>
        <c:noMultiLvlLbl val="0"/>
      </c:catAx>
      <c:valAx>
        <c:axId val="41027650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28249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3704531"/>
        <c:axId val="34905324"/>
      </c:lineChart>
      <c:dateAx>
        <c:axId val="337045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532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90532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0453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45712461"/>
        <c:axId val="8758966"/>
      </c:lineChart>
      <c:dateAx>
        <c:axId val="457124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589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75896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1246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11721831"/>
        <c:axId val="38387616"/>
      </c:lineChart>
      <c:dateAx>
        <c:axId val="117218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876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38761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2183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09.07.2019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944225"/>
        <c:axId val="22389162"/>
      </c:bar3DChart>
      <c:cat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4422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75867"/>
        <c:axId val="1582804"/>
      </c:bar3D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867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966 950,8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- 119 154,3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- 137 697,8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7">
        <row r="6">
          <cell r="G6">
            <v>12124057.83</v>
          </cell>
          <cell r="K6">
            <v>14575652.36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12124.05783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14575.65236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" sqref="B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7465.438333333333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7465.4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7465.4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7465.4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7465.4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7465.4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7465.4</v>
      </c>
      <c r="R10" s="71"/>
      <c r="S10" s="72"/>
      <c r="T10" s="70"/>
      <c r="U10" s="111"/>
      <c r="V10" s="112"/>
      <c r="W10" s="68">
        <f>R10+S10+U10+T10+V10</f>
        <v>0</v>
      </c>
    </row>
    <row r="11" spans="1:23" ht="12.75">
      <c r="A11" s="10">
        <v>43656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7465.4</v>
      </c>
      <c r="R11" s="69"/>
      <c r="S11" s="65"/>
      <c r="T11" s="70"/>
      <c r="U11" s="111"/>
      <c r="V11" s="112"/>
      <c r="W11" s="68">
        <f t="shared" si="3"/>
        <v>0</v>
      </c>
    </row>
    <row r="12" spans="1:23" ht="12.75">
      <c r="A12" s="10">
        <v>43657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7465.4</v>
      </c>
      <c r="R12" s="69"/>
      <c r="S12" s="65"/>
      <c r="T12" s="70"/>
      <c r="U12" s="111"/>
      <c r="V12" s="112"/>
      <c r="W12" s="68">
        <f t="shared" si="3"/>
        <v>0</v>
      </c>
    </row>
    <row r="13" spans="1:23" ht="12.75">
      <c r="A13" s="10">
        <v>43658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7465.4</v>
      </c>
      <c r="R13" s="69"/>
      <c r="S13" s="65"/>
      <c r="T13" s="70"/>
      <c r="U13" s="111"/>
      <c r="V13" s="112"/>
      <c r="W13" s="68">
        <f t="shared" si="3"/>
        <v>0</v>
      </c>
    </row>
    <row r="14" spans="1:23" ht="12.75">
      <c r="A14" s="10">
        <v>43661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15600</v>
      </c>
      <c r="P14" s="3">
        <f t="shared" si="1"/>
        <v>0</v>
      </c>
      <c r="Q14" s="2">
        <v>7465.4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43662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7465.4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43663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7465.4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43664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7465.4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43665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9500</v>
      </c>
      <c r="P18" s="3">
        <f>N18/O18</f>
        <v>0</v>
      </c>
      <c r="Q18" s="2">
        <v>7465.4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43668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12000</v>
      </c>
      <c r="P19" s="3">
        <f t="shared" si="1"/>
        <v>0</v>
      </c>
      <c r="Q19" s="2">
        <v>7465.4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43669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7465.4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43670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7465.4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43671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3600</v>
      </c>
      <c r="P22" s="3">
        <f t="shared" si="1"/>
        <v>0</v>
      </c>
      <c r="Q22" s="2">
        <v>7465.4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7465.4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7465.4</v>
      </c>
      <c r="R24" s="102"/>
      <c r="S24" s="103"/>
      <c r="T24" s="104"/>
      <c r="U24" s="111"/>
      <c r="V24" s="112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7465.4</v>
      </c>
      <c r="R25" s="102"/>
      <c r="S25" s="103"/>
      <c r="T25" s="104"/>
      <c r="U25" s="111"/>
      <c r="V25" s="112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7465.4</v>
      </c>
      <c r="R26" s="98"/>
      <c r="S26" s="99"/>
      <c r="T26" s="100"/>
      <c r="U26" s="126"/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33198.9</v>
      </c>
      <c r="C27" s="85">
        <f t="shared" si="4"/>
        <v>365</v>
      </c>
      <c r="D27" s="107">
        <f t="shared" si="4"/>
        <v>365</v>
      </c>
      <c r="E27" s="107">
        <f t="shared" si="4"/>
        <v>0</v>
      </c>
      <c r="F27" s="85">
        <f t="shared" si="4"/>
        <v>732.3</v>
      </c>
      <c r="G27" s="85">
        <f t="shared" si="4"/>
        <v>1304.3000000000002</v>
      </c>
      <c r="H27" s="85">
        <f t="shared" si="4"/>
        <v>6962.8</v>
      </c>
      <c r="I27" s="85">
        <f t="shared" si="4"/>
        <v>478.4</v>
      </c>
      <c r="J27" s="85">
        <f t="shared" si="4"/>
        <v>110.39999999999999</v>
      </c>
      <c r="K27" s="85">
        <f t="shared" si="4"/>
        <v>753.6</v>
      </c>
      <c r="L27" s="85">
        <f t="shared" si="4"/>
        <v>655</v>
      </c>
      <c r="M27" s="84">
        <f t="shared" si="4"/>
        <v>231.92999999999782</v>
      </c>
      <c r="N27" s="84">
        <f t="shared" si="4"/>
        <v>44792.63</v>
      </c>
      <c r="O27" s="84">
        <f t="shared" si="4"/>
        <v>164000</v>
      </c>
      <c r="P27" s="86">
        <f>N27/O27</f>
        <v>0.2731257926829268</v>
      </c>
      <c r="Q27" s="2"/>
      <c r="R27" s="75">
        <f>SUM(R4:R26)</f>
        <v>145.3</v>
      </c>
      <c r="S27" s="75">
        <f>SUM(S4:S26)</f>
        <v>0</v>
      </c>
      <c r="T27" s="75">
        <f>SUM(T4:T26)</f>
        <v>20.3</v>
      </c>
      <c r="U27" s="128">
        <f>SUM(U4:U26)</f>
        <v>0</v>
      </c>
      <c r="V27" s="129"/>
      <c r="W27" s="110">
        <f>R27+S27+U27+T27+V27</f>
        <v>165.60000000000002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43655</v>
      </c>
      <c r="S32" s="131">
        <v>12124.05783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43655</v>
      </c>
      <c r="S42" s="120">
        <v>14575.65236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106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107</v>
      </c>
      <c r="P27" s="161"/>
    </row>
    <row r="28" spans="1:16" ht="30.75" customHeight="1">
      <c r="A28" s="151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липень!S42</f>
        <v>14575.65236</v>
      </c>
      <c r="B29" s="45">
        <v>45070</v>
      </c>
      <c r="C29" s="45">
        <v>664.48</v>
      </c>
      <c r="D29" s="45">
        <v>13733</v>
      </c>
      <c r="E29" s="45">
        <v>13.17</v>
      </c>
      <c r="F29" s="45">
        <v>10025</v>
      </c>
      <c r="G29" s="45">
        <v>3452.09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4141.74</v>
      </c>
      <c r="N29" s="47">
        <f>M29-L29</f>
        <v>-64700.26</v>
      </c>
      <c r="O29" s="162">
        <f>липень!S32</f>
        <v>12124.05783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595858.45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89044.12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172424.09999999998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17618.600000000002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61992.15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6276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18857.670000000096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966950.78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664.48</v>
      </c>
    </row>
    <row r="59" spans="1:3" ht="25.5">
      <c r="A59" s="76" t="s">
        <v>53</v>
      </c>
      <c r="B59" s="9">
        <f>D29</f>
        <v>13733</v>
      </c>
      <c r="C59" s="9">
        <f>E29</f>
        <v>13.17</v>
      </c>
    </row>
    <row r="60" spans="1:3" ht="12.75">
      <c r="A60" s="76" t="s">
        <v>54</v>
      </c>
      <c r="B60" s="9">
        <f>F29</f>
        <v>10025</v>
      </c>
      <c r="C60" s="9">
        <f>G29</f>
        <v>3452.09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2019-07-09T11:30:37Z</dcterms:modified>
  <cp:category/>
  <cp:version/>
  <cp:contentType/>
  <cp:contentStatus/>
</cp:coreProperties>
</file>